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'Tabelle1'!$A$1:$F$70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<sst xmlns="http://schemas.openxmlformats.org/spreadsheetml/2006/main" count="20" uniqueCount="19">
  <si>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</si>
  <si>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</si>
  <si>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</si>
  <si>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</si>
  <si>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</si>
  <si>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</si>
  <si>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</si>
  <si>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Bevölkerung: Landgrafschaft Hessen-Homburg (HEH)</t>
  </si>
  <si>
    <t>Gebiet: Gesamtgebiet</t>
  </si>
  <si>
    <t>Jahr</t>
  </si>
  <si>
    <t>Anmerkung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</si>
  <si>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</si>
  <si>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</si>
  <si>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</si>
  <si>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</si>
  <si>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3: Viebahn, Statistik</t>
  </si>
  <si>
    <t>4: Bundesmatrikel</t>
  </si>
  <si>
    <t>Ab 1867 Teil des Reg.Bez. Wiesbaden.</t>
  </si>
  <si>
    <t>1866 Annexion durch Preußen, ohne Amt Meisenheim.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</si>
</sst>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6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vertical="justify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1" fontId="3" fillId="2" borderId="0" xfId="0" applyNumberFormat="1" applyFont="1" applyFill="1" applyAlignment="1">
      <alignment/>
    </xf>
    <xf numFmtId="0" fontId="0" fillId="2" borderId="0" xfId="0" applyFill="1" applyAlignment="1">
      <alignment vertical="justify"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3" fillId="3" borderId="1" xfId="0" applyFont="1" applyFill="1" applyBorder="1" applyAlignment="1">
      <alignment/>
    </xf>
    <xf numFmtId="10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0" xfId="0" applyFill="1" applyAlignment="1">
      <alignment vertical="justify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7" width="15.7109375" style="16" customWidth="1"/>
    <col min="8" max="8" width="15.7109375" style="0" customWidth="1"/>
    <col min="9" max="9" width="15.7109375" style="16" customWidth="1"/>
    <col min="10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11"/>
      <c r="B1" s="11"/>
      <c r="C1" s="11"/>
      <c r="D1" s="11"/>
      <c r="E1" s="11"/>
      <c r="F1" s="11"/>
    </row>
    <row r="2" spans="1:6" ht="12.75">
      <c r="A2" s="12" t="s">
        <v>7</v>
      </c>
      <c r="B2" s="11"/>
      <c r="C2" s="11"/>
      <c r="D2" s="11"/>
      <c r="E2" s="11"/>
      <c r="F2" s="11"/>
    </row>
    <row r="3" spans="1:6" ht="12.75">
      <c r="A3" s="12"/>
      <c r="B3" s="11"/>
      <c r="C3" s="11"/>
      <c r="D3" s="11"/>
      <c r="E3" s="11"/>
      <c r="F3" s="11"/>
    </row>
    <row r="4" spans="1:6" ht="12.75">
      <c r="A4" s="12" t="s">
        <v>8</v>
      </c>
      <c r="B4" s="11"/>
      <c r="C4" s="11"/>
      <c r="D4" s="11"/>
      <c r="E4" s="11"/>
      <c r="F4" s="11"/>
    </row>
    <row r="5" spans="1:6" ht="12.75">
      <c r="A5" s="12"/>
      <c r="B5" s="11"/>
      <c r="C5" s="11"/>
      <c r="D5" s="11"/>
      <c r="E5" s="11"/>
      <c r="F5" s="11"/>
    </row>
    <row r="6" spans="1:6" ht="12.75">
      <c r="A6" s="13" t="s">
        <v>9</v>
      </c>
      <c r="B6" s="14" t="s">
        <v>0</v>
      </c>
      <c r="C6" s="14" t="s">
        <v>1</v>
      </c>
      <c r="D6" s="14" t="s">
        <v>2</v>
      </c>
      <c r="E6" s="14" t="s">
        <v>3</v>
      </c>
      <c r="F6" s="15" t="s">
        <v>10</v>
      </c>
    </row>
    <row r="7" spans="1:35" ht="12.75">
      <c r="A7" s="37">
        <v>1816</v>
      </c>
      <c r="B7" s="38">
        <v>20000</v>
      </c>
      <c r="C7" s="38"/>
      <c r="D7" s="38">
        <v>2</v>
      </c>
      <c r="E7" s="39">
        <v>4</v>
      </c>
      <c r="F7" s="38"/>
      <c r="L7" s="1"/>
      <c r="R7" s="1"/>
      <c r="AB7" s="1"/>
      <c r="AI7" s="1"/>
    </row>
    <row r="8" spans="1:35" ht="12.75">
      <c r="A8" s="25">
        <v>1817</v>
      </c>
      <c r="B8" s="26">
        <f>B7*(EXP(LN(B11/B7)/(A11-A7)))</f>
        <v>19560.205021623446</v>
      </c>
      <c r="C8" s="27">
        <f>(B8/B7-1)</f>
        <v>-0.021989748918827767</v>
      </c>
      <c r="D8" s="28">
        <v>5</v>
      </c>
      <c r="E8" s="29"/>
      <c r="F8" s="28"/>
      <c r="L8" s="1"/>
      <c r="R8" s="1"/>
      <c r="AB8" s="1"/>
      <c r="AI8" s="1"/>
    </row>
    <row r="9" spans="1:35" ht="12.75">
      <c r="A9" s="17">
        <v>1818</v>
      </c>
      <c r="B9" s="20">
        <f>B8*(EXP(LN(B11/B7)/(A11-A7)))</f>
        <v>19130.081024397154</v>
      </c>
      <c r="C9" s="21">
        <f>(B9/B8-1)</f>
        <v>-0.021989748918827656</v>
      </c>
      <c r="D9" s="18">
        <v>5</v>
      </c>
      <c r="E9" s="19"/>
      <c r="F9" s="18"/>
      <c r="L9" s="1"/>
      <c r="R9" s="1"/>
      <c r="AB9" s="1"/>
      <c r="AI9" s="1"/>
    </row>
    <row r="10" spans="1:40" ht="12.75">
      <c r="A10" s="25">
        <v>1819</v>
      </c>
      <c r="B10" s="26">
        <f>B9*(EXP(LN(B11/B7)/(A11-A7)))</f>
        <v>18709.41534587383</v>
      </c>
      <c r="C10" s="27">
        <f>(B10/B9-1)</f>
        <v>-0.021989748918827767</v>
      </c>
      <c r="D10" s="28">
        <v>5</v>
      </c>
      <c r="E10" s="29"/>
      <c r="F10" s="28"/>
      <c r="L10" s="1"/>
      <c r="R10" s="1"/>
      <c r="AB10" s="1"/>
      <c r="AI10" s="1"/>
      <c r="AN10" s="3"/>
    </row>
    <row r="11" spans="1:40" ht="12.75">
      <c r="A11" s="17">
        <v>1820</v>
      </c>
      <c r="B11" s="18">
        <v>18298</v>
      </c>
      <c r="C11" s="21">
        <f>(B11/B10-1)</f>
        <v>-0.021989748918827767</v>
      </c>
      <c r="D11" s="18">
        <v>1</v>
      </c>
      <c r="E11" s="19">
        <v>3</v>
      </c>
      <c r="F11" s="18"/>
      <c r="L11" s="1"/>
      <c r="R11" s="1"/>
      <c r="AB11" s="1"/>
      <c r="AI11" s="1"/>
      <c r="AN11" s="5"/>
    </row>
    <row r="12" spans="1:40" ht="12.75">
      <c r="A12" s="30">
        <v>1821</v>
      </c>
      <c r="B12" s="26">
        <f>B11*(EXP(LN(B25/B11)/(A25-A11)))</f>
        <v>18572.96042612252</v>
      </c>
      <c r="C12" s="27">
        <f aca="true" t="shared" si="0" ref="C12:C25">(B12/B11-1)</f>
        <v>0.015026802170866826</v>
      </c>
      <c r="D12" s="28">
        <v>5</v>
      </c>
      <c r="E12" s="29"/>
      <c r="F12" s="28"/>
      <c r="L12" s="6"/>
      <c r="R12" s="6"/>
      <c r="AB12" s="6"/>
      <c r="AI12" s="6"/>
      <c r="AN12" s="3"/>
    </row>
    <row r="13" spans="1:40" ht="12.75">
      <c r="A13" s="22">
        <v>1822</v>
      </c>
      <c r="B13" s="20">
        <f>B12*(EXP(LN(B25/B11)/(A25-A11)))</f>
        <v>18852.0526281732</v>
      </c>
      <c r="C13" s="21">
        <f t="shared" si="0"/>
        <v>0.015026802170866826</v>
      </c>
      <c r="D13" s="18">
        <v>5</v>
      </c>
      <c r="E13" s="19"/>
      <c r="F13" s="18"/>
      <c r="L13" s="6"/>
      <c r="R13" s="6"/>
      <c r="AB13" s="6"/>
      <c r="AI13" s="6"/>
      <c r="AN13" s="3"/>
    </row>
    <row r="14" spans="1:40" ht="12.75">
      <c r="A14" s="30">
        <v>1823</v>
      </c>
      <c r="B14" s="26">
        <f>B13*(EXP(LN(B25/B11)/(A25-A11)))</f>
        <v>19135.338693531532</v>
      </c>
      <c r="C14" s="27">
        <f t="shared" si="0"/>
        <v>0.015026802170866826</v>
      </c>
      <c r="D14" s="28">
        <v>5</v>
      </c>
      <c r="E14" s="29"/>
      <c r="F14" s="28"/>
      <c r="L14" s="6"/>
      <c r="R14" s="6"/>
      <c r="AB14" s="6"/>
      <c r="AC14" s="3"/>
      <c r="AI14" s="6"/>
      <c r="AN14" s="5"/>
    </row>
    <row r="15" spans="1:40" ht="12.75">
      <c r="A15" s="22">
        <v>1824</v>
      </c>
      <c r="B15" s="20">
        <f>B14*(EXP(LN(B25/B11)/(A25-A11)))</f>
        <v>19422.881642551765</v>
      </c>
      <c r="C15" s="21">
        <f t="shared" si="0"/>
        <v>0.015026802170866826</v>
      </c>
      <c r="D15" s="18">
        <v>5</v>
      </c>
      <c r="E15" s="19"/>
      <c r="F15" s="18"/>
      <c r="L15" s="6"/>
      <c r="R15" s="6"/>
      <c r="AB15" s="6"/>
      <c r="AC15" s="3"/>
      <c r="AI15" s="6"/>
      <c r="AN15" s="3"/>
    </row>
    <row r="16" spans="1:40" ht="12.75">
      <c r="A16" s="30">
        <v>1825</v>
      </c>
      <c r="B16" s="26">
        <f>B15*(EXP(LN(B25/B11)/(A25-A11)))</f>
        <v>19714.745442582553</v>
      </c>
      <c r="C16" s="27">
        <f t="shared" si="0"/>
        <v>0.015026802170866826</v>
      </c>
      <c r="D16" s="28">
        <v>5</v>
      </c>
      <c r="E16" s="29"/>
      <c r="F16" s="28"/>
      <c r="L16" s="6"/>
      <c r="R16" s="6"/>
      <c r="AB16" s="6"/>
      <c r="AC16" s="3"/>
      <c r="AI16" s="6"/>
      <c r="AN16" s="3"/>
    </row>
    <row r="17" spans="1:40" ht="12.75">
      <c r="A17" s="22">
        <v>1826</v>
      </c>
      <c r="B17" s="20">
        <f>B16*(EXP(LN(B25/B11)/(A25-A11)))</f>
        <v>20010.99502219724</v>
      </c>
      <c r="C17" s="21">
        <f t="shared" si="0"/>
        <v>0.015026802170866826</v>
      </c>
      <c r="D17" s="18">
        <v>5</v>
      </c>
      <c r="E17" s="19"/>
      <c r="F17" s="18"/>
      <c r="L17" s="6"/>
      <c r="R17" s="6"/>
      <c r="AB17" s="6"/>
      <c r="AC17" s="3"/>
      <c r="AI17" s="6"/>
      <c r="AN17" s="3"/>
    </row>
    <row r="18" spans="1:40" ht="12.75">
      <c r="A18" s="30">
        <v>1827</v>
      </c>
      <c r="B18" s="26">
        <f>B17*(EXP(LN(B25/B11)/(A25-A11)))</f>
        <v>20311.696285637998</v>
      </c>
      <c r="C18" s="27">
        <f t="shared" si="0"/>
        <v>0.015026802170866826</v>
      </c>
      <c r="D18" s="28">
        <v>5</v>
      </c>
      <c r="E18" s="29"/>
      <c r="F18" s="28"/>
      <c r="L18" s="6"/>
      <c r="R18" s="6"/>
      <c r="V18" s="3"/>
      <c r="AB18" s="6"/>
      <c r="AC18" s="5"/>
      <c r="AI18" s="6"/>
      <c r="AN18" s="3"/>
    </row>
    <row r="19" spans="1:40" ht="12.75">
      <c r="A19" s="22">
        <v>1828</v>
      </c>
      <c r="B19" s="20">
        <f>B18*(EXP(LN(B25/B11)/(A25-A11)))</f>
        <v>20616.916127477012</v>
      </c>
      <c r="C19" s="21">
        <f t="shared" si="0"/>
        <v>0.015026802170866826</v>
      </c>
      <c r="D19" s="18">
        <v>5</v>
      </c>
      <c r="E19" s="19"/>
      <c r="F19" s="18"/>
      <c r="L19" s="6"/>
      <c r="R19" s="6"/>
      <c r="V19" s="3"/>
      <c r="AB19" s="6"/>
      <c r="AC19" s="3"/>
      <c r="AI19" s="6"/>
      <c r="AN19" s="3"/>
    </row>
    <row r="20" spans="1:40" ht="12.75">
      <c r="A20" s="30">
        <v>1829</v>
      </c>
      <c r="B20" s="26">
        <f>B19*(EXP(LN(B25/B11)/(A25-A11)))</f>
        <v>20926.722447497963</v>
      </c>
      <c r="C20" s="27">
        <f t="shared" si="0"/>
        <v>0.015026802170866826</v>
      </c>
      <c r="D20" s="28">
        <v>5</v>
      </c>
      <c r="E20" s="29"/>
      <c r="F20" s="28"/>
      <c r="L20" s="6"/>
      <c r="R20" s="6"/>
      <c r="V20" s="3"/>
      <c r="AB20" s="6"/>
      <c r="AC20" s="3"/>
      <c r="AI20" s="6"/>
      <c r="AN20" s="3"/>
    </row>
    <row r="21" spans="1:40" ht="12.75">
      <c r="A21" s="22">
        <v>1830</v>
      </c>
      <c r="B21" s="20">
        <f>B20*(EXP(LN(B25/B11)/(A25-A11)))</f>
        <v>21241.184165801154</v>
      </c>
      <c r="C21" s="21">
        <f t="shared" si="0"/>
        <v>0.015026802170866826</v>
      </c>
      <c r="D21" s="18">
        <v>5</v>
      </c>
      <c r="E21" s="19"/>
      <c r="F21" s="18"/>
      <c r="L21" s="6"/>
      <c r="R21" s="6"/>
      <c r="V21" s="3"/>
      <c r="AB21" s="6"/>
      <c r="AI21" s="6"/>
      <c r="AN21" s="3"/>
    </row>
    <row r="22" spans="1:40" ht="12.75">
      <c r="A22" s="30">
        <v>1831</v>
      </c>
      <c r="B22" s="26">
        <f>B21*(EXP(LN(B25/B11)/(A25-A11)))</f>
        <v>21560.371238135598</v>
      </c>
      <c r="C22" s="27">
        <f t="shared" si="0"/>
        <v>0.015026802170866826</v>
      </c>
      <c r="D22" s="28">
        <v>5</v>
      </c>
      <c r="E22" s="29"/>
      <c r="F22" s="28"/>
      <c r="L22" s="6"/>
      <c r="R22" s="6"/>
      <c r="V22" s="3"/>
      <c r="AB22" s="6"/>
      <c r="AI22" s="6"/>
      <c r="AN22" s="3"/>
    </row>
    <row r="23" spans="1:35" ht="12.75">
      <c r="A23" s="22">
        <v>1832</v>
      </c>
      <c r="B23" s="20">
        <f>B22*(EXP(LN(B25/B11)/(A25-A11)))</f>
        <v>21884.354671461508</v>
      </c>
      <c r="C23" s="21">
        <f t="shared" si="0"/>
        <v>0.015026802170866826</v>
      </c>
      <c r="D23" s="18">
        <v>5</v>
      </c>
      <c r="E23" s="19"/>
      <c r="F23" s="18"/>
      <c r="L23" s="6"/>
      <c r="R23" s="6"/>
      <c r="V23" s="3"/>
      <c r="AB23" s="6"/>
      <c r="AI23" s="6"/>
    </row>
    <row r="24" spans="1:35" ht="12.75">
      <c r="A24" s="30">
        <v>1833</v>
      </c>
      <c r="B24" s="26">
        <f>B23*(EXP(LN(B25/B11)/(A25-A11)))</f>
        <v>22213.206539746647</v>
      </c>
      <c r="C24" s="27">
        <f t="shared" si="0"/>
        <v>0.015026802170866826</v>
      </c>
      <c r="D24" s="28">
        <v>5</v>
      </c>
      <c r="E24" s="29"/>
      <c r="F24" s="28"/>
      <c r="L24" s="6"/>
      <c r="O24" s="3"/>
      <c r="R24" s="6"/>
      <c r="V24" s="3"/>
      <c r="AB24" s="6"/>
      <c r="AI24" s="6"/>
    </row>
    <row r="25" spans="1:35" ht="12.75">
      <c r="A25" s="22">
        <v>1834</v>
      </c>
      <c r="B25" s="18">
        <v>22547</v>
      </c>
      <c r="C25" s="21">
        <f t="shared" si="0"/>
        <v>0.015026802170865716</v>
      </c>
      <c r="D25" s="18">
        <v>1</v>
      </c>
      <c r="E25" s="19">
        <v>2</v>
      </c>
      <c r="F25" s="18"/>
      <c r="L25" s="6"/>
      <c r="O25" s="3"/>
      <c r="R25" s="6"/>
      <c r="V25" s="3"/>
      <c r="AB25" s="6"/>
      <c r="AI25" s="6"/>
    </row>
    <row r="26" spans="1:35" ht="12.75">
      <c r="A26" s="30">
        <v>1835</v>
      </c>
      <c r="B26" s="26">
        <f>B25*(EXP(LN(B28/B25)/(A28-A25)))</f>
        <v>22678.89362156793</v>
      </c>
      <c r="C26" s="27">
        <f aca="true" t="shared" si="1" ref="C26:C57">(B26/B25-1)</f>
        <v>0.0058497193226563216</v>
      </c>
      <c r="D26" s="28">
        <v>5</v>
      </c>
      <c r="E26" s="29"/>
      <c r="F26" s="28"/>
      <c r="L26" s="6"/>
      <c r="O26" s="3"/>
      <c r="R26" s="6"/>
      <c r="AB26" s="6"/>
      <c r="AI26" s="6"/>
    </row>
    <row r="27" spans="1:35" ht="12.75">
      <c r="A27" s="22">
        <v>1836</v>
      </c>
      <c r="B27" s="20">
        <f>B26*(EXP(LN(B28/B25)/(A28-A25)))</f>
        <v>22811.558783802484</v>
      </c>
      <c r="C27" s="21">
        <f t="shared" si="1"/>
        <v>0.0058497193226563216</v>
      </c>
      <c r="D27" s="18">
        <v>5</v>
      </c>
      <c r="E27" s="19"/>
      <c r="F27" s="18"/>
      <c r="L27" s="6"/>
      <c r="O27" s="3"/>
      <c r="R27" s="6"/>
      <c r="AB27" s="6"/>
      <c r="AI27" s="6"/>
    </row>
    <row r="28" spans="1:35" ht="12.75">
      <c r="A28" s="30">
        <v>1837</v>
      </c>
      <c r="B28" s="28">
        <v>22945</v>
      </c>
      <c r="C28" s="27">
        <f t="shared" si="1"/>
        <v>0.0058497193226560995</v>
      </c>
      <c r="D28" s="28">
        <v>1</v>
      </c>
      <c r="E28" s="29">
        <v>2</v>
      </c>
      <c r="F28" s="28"/>
      <c r="L28" s="6"/>
      <c r="O28" s="3"/>
      <c r="R28" s="6"/>
      <c r="AB28" s="6"/>
      <c r="AI28" s="6"/>
    </row>
    <row r="29" spans="1:35" ht="12.75">
      <c r="A29" s="22">
        <v>1838</v>
      </c>
      <c r="B29" s="20">
        <f>B28*(EXP(LN(B31/B28)/(A31-A28)))</f>
        <v>23190.36677027631</v>
      </c>
      <c r="C29" s="21">
        <f t="shared" si="1"/>
        <v>0.010693692319734494</v>
      </c>
      <c r="D29" s="18">
        <v>5</v>
      </c>
      <c r="E29" s="19"/>
      <c r="F29" s="18"/>
      <c r="L29" s="6"/>
      <c r="O29" s="3"/>
      <c r="R29" s="6"/>
      <c r="AB29" s="6"/>
      <c r="AI29" s="6"/>
    </row>
    <row r="30" spans="1:35" ht="12.75">
      <c r="A30" s="30">
        <v>1839</v>
      </c>
      <c r="B30" s="26">
        <f>B29*(EXP(LN(B31/B28)/(A31-A28)))</f>
        <v>23438.357417299438</v>
      </c>
      <c r="C30" s="27">
        <f t="shared" si="1"/>
        <v>0.010693692319734494</v>
      </c>
      <c r="D30" s="28">
        <v>5</v>
      </c>
      <c r="E30" s="29"/>
      <c r="F30" s="28"/>
      <c r="L30" s="6"/>
      <c r="O30" s="3"/>
      <c r="R30" s="6"/>
      <c r="AB30" s="6"/>
      <c r="AI30" s="6"/>
    </row>
    <row r="31" spans="1:35" ht="12.75">
      <c r="A31" s="22">
        <v>1840</v>
      </c>
      <c r="B31" s="18">
        <v>23689</v>
      </c>
      <c r="C31" s="21">
        <f t="shared" si="1"/>
        <v>0.010693692319734271</v>
      </c>
      <c r="D31" s="18">
        <v>1</v>
      </c>
      <c r="E31" s="19">
        <v>2</v>
      </c>
      <c r="F31" s="18"/>
      <c r="L31" s="6"/>
      <c r="O31" s="3"/>
      <c r="R31" s="6"/>
      <c r="AB31" s="6"/>
      <c r="AI31" s="6"/>
    </row>
    <row r="32" spans="1:35" ht="12.75">
      <c r="A32" s="30">
        <v>1841</v>
      </c>
      <c r="B32" s="26">
        <f>B31*(EXP(LN(B34/B31)/(A34-A31)))</f>
        <v>23914.840101581492</v>
      </c>
      <c r="C32" s="27">
        <f t="shared" si="1"/>
        <v>0.009533543061399419</v>
      </c>
      <c r="D32" s="28">
        <v>5</v>
      </c>
      <c r="E32" s="29"/>
      <c r="F32" s="28"/>
      <c r="L32" s="6"/>
      <c r="O32" s="3"/>
      <c r="R32" s="6"/>
      <c r="AB32" s="6"/>
      <c r="AI32" s="6"/>
    </row>
    <row r="33" spans="1:35" ht="12.75">
      <c r="A33" s="22">
        <v>1842</v>
      </c>
      <c r="B33" s="20">
        <f>B32*(EXP(LN(B34/B31)/(A34-A31)))</f>
        <v>24142.8332594964</v>
      </c>
      <c r="C33" s="21">
        <f t="shared" si="1"/>
        <v>0.009533543061399419</v>
      </c>
      <c r="D33" s="18">
        <v>5</v>
      </c>
      <c r="E33" s="19"/>
      <c r="F33" s="18"/>
      <c r="L33" s="6"/>
      <c r="R33" s="6"/>
      <c r="AB33" s="6"/>
      <c r="AI33" s="6"/>
    </row>
    <row r="34" spans="1:35" ht="12.75">
      <c r="A34" s="30">
        <v>1843</v>
      </c>
      <c r="B34" s="28">
        <v>24373</v>
      </c>
      <c r="C34" s="27">
        <f t="shared" si="1"/>
        <v>0.00953354306139964</v>
      </c>
      <c r="D34" s="28">
        <v>1</v>
      </c>
      <c r="E34" s="29">
        <v>2</v>
      </c>
      <c r="F34" s="28"/>
      <c r="L34" s="6"/>
      <c r="R34" s="6"/>
      <c r="AB34" s="6"/>
      <c r="AI34" s="6"/>
    </row>
    <row r="35" spans="1:35" ht="12.75">
      <c r="A35" s="22">
        <v>1844</v>
      </c>
      <c r="B35" s="20">
        <f>B34*(EXP(LN(B37/B34)/(A37-A34)))</f>
        <v>24392.983610805288</v>
      </c>
      <c r="C35" s="21">
        <f t="shared" si="1"/>
        <v>0.0008199077177732939</v>
      </c>
      <c r="D35" s="18">
        <v>5</v>
      </c>
      <c r="E35" s="19"/>
      <c r="F35" s="18"/>
      <c r="L35" s="6"/>
      <c r="R35" s="6"/>
      <c r="AB35" s="6"/>
      <c r="AI35" s="6"/>
    </row>
    <row r="36" spans="1:35" ht="12.75">
      <c r="A36" s="30">
        <v>1845</v>
      </c>
      <c r="B36" s="26">
        <f>B35*(EXP(LN(B37/B34)/(A37-A34)))</f>
        <v>24412.983606327303</v>
      </c>
      <c r="C36" s="27">
        <f t="shared" si="1"/>
        <v>0.0008199077177732939</v>
      </c>
      <c r="D36" s="28">
        <v>5</v>
      </c>
      <c r="E36" s="29"/>
      <c r="F36" s="28"/>
      <c r="L36" s="6"/>
      <c r="R36" s="6"/>
      <c r="AB36" s="6"/>
      <c r="AI36" s="6"/>
    </row>
    <row r="37" spans="1:35" ht="12.75">
      <c r="A37" s="22">
        <v>1846</v>
      </c>
      <c r="B37" s="18">
        <v>24433</v>
      </c>
      <c r="C37" s="21">
        <f t="shared" si="1"/>
        <v>0.0008199077177730718</v>
      </c>
      <c r="D37" s="18">
        <v>1</v>
      </c>
      <c r="E37" s="19">
        <v>2</v>
      </c>
      <c r="F37" s="18"/>
      <c r="L37" s="6"/>
      <c r="R37" s="6"/>
      <c r="AB37" s="6"/>
      <c r="AI37" s="6"/>
    </row>
    <row r="38" spans="1:35" ht="12.75">
      <c r="A38" s="30">
        <v>1847</v>
      </c>
      <c r="B38" s="26">
        <f>B37*(EXP(LN(B40/B37)/(A40-A37)))</f>
        <v>24356.091500109134</v>
      </c>
      <c r="C38" s="27">
        <f t="shared" si="1"/>
        <v>-0.003147730523917036</v>
      </c>
      <c r="D38" s="28">
        <v>5</v>
      </c>
      <c r="E38" s="29"/>
      <c r="F38" s="28"/>
      <c r="L38" s="6"/>
      <c r="R38" s="6"/>
      <c r="AB38" s="6"/>
      <c r="AI38" s="6"/>
    </row>
    <row r="39" spans="1:35" ht="12.75">
      <c r="A39" s="22">
        <v>1848</v>
      </c>
      <c r="B39" s="20">
        <f>B38*(EXP(LN(B40/B37)/(A40-A37)))</f>
        <v>24279.425087450923</v>
      </c>
      <c r="C39" s="21">
        <f t="shared" si="1"/>
        <v>-0.003147730523917036</v>
      </c>
      <c r="D39" s="18">
        <v>5</v>
      </c>
      <c r="E39" s="19"/>
      <c r="F39" s="18"/>
      <c r="L39" s="6"/>
      <c r="R39" s="6"/>
      <c r="AB39" s="6"/>
      <c r="AI39" s="6"/>
    </row>
    <row r="40" spans="1:35" ht="12.75">
      <c r="A40" s="30">
        <v>1849</v>
      </c>
      <c r="B40" s="28">
        <v>24203</v>
      </c>
      <c r="C40" s="27">
        <f t="shared" si="1"/>
        <v>-0.003147730523916925</v>
      </c>
      <c r="D40" s="28">
        <v>1</v>
      </c>
      <c r="E40" s="29">
        <v>2</v>
      </c>
      <c r="F40" s="28"/>
      <c r="L40" s="6"/>
      <c r="R40" s="6"/>
      <c r="AB40" s="6"/>
      <c r="AI40" s="6"/>
    </row>
    <row r="41" spans="1:35" ht="12.75">
      <c r="A41" s="22">
        <v>1850</v>
      </c>
      <c r="B41" s="20">
        <f>B40*(EXP(LN(B43/B40)/(A43-A40)))</f>
        <v>24440.004916170907</v>
      </c>
      <c r="C41" s="21">
        <f t="shared" si="1"/>
        <v>0.009792377646197004</v>
      </c>
      <c r="D41" s="18">
        <v>5</v>
      </c>
      <c r="E41" s="19"/>
      <c r="F41" s="18"/>
      <c r="L41" s="6"/>
      <c r="R41" s="6"/>
      <c r="AB41" s="6"/>
      <c r="AI41" s="6"/>
    </row>
    <row r="42" spans="1:35" ht="12.75">
      <c r="A42" s="30">
        <v>1851</v>
      </c>
      <c r="B42" s="26">
        <f>B41*(EXP(LN(B43/B40)/(A43-A40)))</f>
        <v>24679.330673984965</v>
      </c>
      <c r="C42" s="27">
        <f t="shared" si="1"/>
        <v>0.009792377646197004</v>
      </c>
      <c r="D42" s="28">
        <v>5</v>
      </c>
      <c r="E42" s="29"/>
      <c r="F42" s="28"/>
      <c r="L42" s="6"/>
      <c r="R42" s="6"/>
      <c r="AB42" s="6"/>
      <c r="AI42" s="6"/>
    </row>
    <row r="43" spans="1:35" ht="12.75">
      <c r="A43" s="22">
        <v>1852</v>
      </c>
      <c r="B43" s="18">
        <v>24921</v>
      </c>
      <c r="C43" s="21">
        <f t="shared" si="1"/>
        <v>0.009792377646197004</v>
      </c>
      <c r="D43" s="18">
        <v>1</v>
      </c>
      <c r="E43" s="19">
        <v>2</v>
      </c>
      <c r="F43" s="18"/>
      <c r="L43" s="6"/>
      <c r="R43" s="6"/>
      <c r="AB43" s="6"/>
      <c r="AI43" s="6"/>
    </row>
    <row r="44" spans="1:35" ht="12.75">
      <c r="A44" s="30">
        <v>1853</v>
      </c>
      <c r="B44" s="26">
        <f>B43*(EXP(LN(B46/B43)/(A46-A43)))</f>
        <v>24991.13576341693</v>
      </c>
      <c r="C44" s="27">
        <f t="shared" si="1"/>
        <v>0.002814323799884777</v>
      </c>
      <c r="D44" s="28">
        <v>5</v>
      </c>
      <c r="E44" s="29"/>
      <c r="F44" s="28"/>
      <c r="L44" s="6"/>
      <c r="R44" s="6"/>
      <c r="AB44" s="6"/>
      <c r="AI44" s="6"/>
    </row>
    <row r="45" spans="1:35" ht="12.75">
      <c r="A45" s="22">
        <v>1854</v>
      </c>
      <c r="B45" s="20">
        <f>B44*(EXP(LN(B46/B43)/(A46-A43)))</f>
        <v>25061.468911582066</v>
      </c>
      <c r="C45" s="21">
        <f t="shared" si="1"/>
        <v>0.002814323799884777</v>
      </c>
      <c r="D45" s="18">
        <v>5</v>
      </c>
      <c r="E45" s="19"/>
      <c r="F45" s="18"/>
      <c r="L45" s="6"/>
      <c r="R45" s="6"/>
      <c r="AB45" s="6"/>
      <c r="AI45" s="6"/>
    </row>
    <row r="46" spans="1:35" ht="12.75">
      <c r="A46" s="30">
        <v>1855</v>
      </c>
      <c r="B46" s="28">
        <v>25132</v>
      </c>
      <c r="C46" s="27">
        <f t="shared" si="1"/>
        <v>0.002814323799884555</v>
      </c>
      <c r="D46" s="28">
        <v>1</v>
      </c>
      <c r="E46" s="29">
        <v>2</v>
      </c>
      <c r="F46" s="28"/>
      <c r="L46" s="6"/>
      <c r="R46" s="6"/>
      <c r="AB46" s="6"/>
      <c r="AI46" s="6"/>
    </row>
    <row r="47" spans="1:35" ht="12.75">
      <c r="A47" s="22">
        <v>1856</v>
      </c>
      <c r="B47" s="20">
        <f>B46*(EXP(LN(B49/B46)/(A49-A46)))</f>
        <v>25335.022189544692</v>
      </c>
      <c r="C47" s="21">
        <f t="shared" si="1"/>
        <v>0.008078234503608561</v>
      </c>
      <c r="D47" s="18">
        <v>5</v>
      </c>
      <c r="E47" s="19"/>
      <c r="F47" s="18"/>
      <c r="L47" s="6"/>
      <c r="R47" s="6"/>
      <c r="AB47" s="6"/>
      <c r="AI47" s="6"/>
    </row>
    <row r="48" spans="1:35" ht="12.75">
      <c r="A48" s="30">
        <v>1857</v>
      </c>
      <c r="B48" s="26">
        <f>B47*(EXP(LN(B49/B46)/(A49-A46)))</f>
        <v>25539.68443994596</v>
      </c>
      <c r="C48" s="27">
        <f t="shared" si="1"/>
        <v>0.008078234503608561</v>
      </c>
      <c r="D48" s="28">
        <v>5</v>
      </c>
      <c r="E48" s="29"/>
      <c r="F48" s="28"/>
      <c r="L48" s="6"/>
      <c r="R48" s="6"/>
      <c r="AB48" s="6"/>
      <c r="AI48" s="6"/>
    </row>
    <row r="49" spans="1:35" ht="12.75">
      <c r="A49" s="22">
        <v>1858</v>
      </c>
      <c r="B49" s="18">
        <v>25746</v>
      </c>
      <c r="C49" s="21">
        <f t="shared" si="1"/>
        <v>0.00807823450360834</v>
      </c>
      <c r="D49" s="18">
        <v>1</v>
      </c>
      <c r="E49" s="19">
        <v>2</v>
      </c>
      <c r="F49" s="18"/>
      <c r="L49" s="6"/>
      <c r="R49" s="6"/>
      <c r="AB49" s="6"/>
      <c r="AI49" s="6"/>
    </row>
    <row r="50" spans="1:35" ht="12.75">
      <c r="A50" s="30">
        <v>1859</v>
      </c>
      <c r="B50" s="26">
        <f>B49*(EXP(LN(B52/B49)/(A52-A49)))</f>
        <v>26098.161078471345</v>
      </c>
      <c r="C50" s="27">
        <f t="shared" si="1"/>
        <v>0.013678283169088257</v>
      </c>
      <c r="D50" s="28">
        <v>5</v>
      </c>
      <c r="E50" s="29"/>
      <c r="F50" s="28"/>
      <c r="L50" s="6"/>
      <c r="R50" s="6"/>
      <c r="AB50" s="6"/>
      <c r="AI50" s="6"/>
    </row>
    <row r="51" spans="1:35" ht="12.75">
      <c r="A51" s="22">
        <v>1860</v>
      </c>
      <c r="B51" s="20">
        <f>B50*(EXP(LN(B52/B49)/(A52-A49)))</f>
        <v>26455.139115895152</v>
      </c>
      <c r="C51" s="21">
        <f t="shared" si="1"/>
        <v>0.013678283169088257</v>
      </c>
      <c r="D51" s="18">
        <v>5</v>
      </c>
      <c r="E51" s="19"/>
      <c r="F51" s="18"/>
      <c r="L51" s="6"/>
      <c r="R51" s="6"/>
      <c r="AB51" s="6"/>
      <c r="AI51" s="6"/>
    </row>
    <row r="52" spans="1:35" ht="12.75">
      <c r="A52" s="30">
        <v>1861</v>
      </c>
      <c r="B52" s="28">
        <v>26817</v>
      </c>
      <c r="C52" s="27">
        <f t="shared" si="1"/>
        <v>0.0136782831690887</v>
      </c>
      <c r="D52" s="28">
        <v>1</v>
      </c>
      <c r="E52" s="29">
        <v>2</v>
      </c>
      <c r="F52" s="28"/>
      <c r="L52" s="6"/>
      <c r="R52" s="6"/>
      <c r="AB52" s="6"/>
      <c r="AI52" s="6"/>
    </row>
    <row r="53" spans="1:35" ht="12.75">
      <c r="A53" s="22">
        <v>1862</v>
      </c>
      <c r="B53" s="20">
        <f>B52*(EXP(LN(B55/B52)/(A55-A52)))</f>
        <v>27001.39583999331</v>
      </c>
      <c r="C53" s="21">
        <f t="shared" si="1"/>
        <v>0.006876080098195514</v>
      </c>
      <c r="D53" s="18">
        <v>5</v>
      </c>
      <c r="E53" s="19"/>
      <c r="F53" s="18"/>
      <c r="L53" s="6"/>
      <c r="R53" s="6"/>
      <c r="AB53" s="6"/>
      <c r="AI53" s="6"/>
    </row>
    <row r="54" spans="1:35" ht="12.75">
      <c r="A54" s="30">
        <v>1863</v>
      </c>
      <c r="B54" s="26">
        <f>B53*(EXP(LN(B55/B52)/(A55-A52)))</f>
        <v>27187.059600552187</v>
      </c>
      <c r="C54" s="27">
        <f t="shared" si="1"/>
        <v>0.006876080098195514</v>
      </c>
      <c r="D54" s="28">
        <v>5</v>
      </c>
      <c r="E54" s="29"/>
      <c r="F54" s="28"/>
      <c r="L54" s="6"/>
      <c r="R54" s="6"/>
      <c r="AB54" s="6"/>
      <c r="AI54" s="6"/>
    </row>
    <row r="55" spans="1:35" ht="12.75">
      <c r="A55" s="22">
        <v>1864</v>
      </c>
      <c r="B55" s="18">
        <v>27374</v>
      </c>
      <c r="C55" s="21">
        <f t="shared" si="1"/>
        <v>0.006876080098195514</v>
      </c>
      <c r="D55" s="18">
        <v>1</v>
      </c>
      <c r="E55" s="19">
        <v>2</v>
      </c>
      <c r="F55" s="18"/>
      <c r="L55" s="6"/>
      <c r="R55" s="6"/>
      <c r="AB55" s="6"/>
      <c r="AI55" s="6"/>
    </row>
    <row r="56" spans="1:35" ht="13.5" thickBot="1">
      <c r="A56" s="31">
        <v>1865</v>
      </c>
      <c r="B56" s="32">
        <v>27563</v>
      </c>
      <c r="C56" s="33">
        <f t="shared" si="1"/>
        <v>0.006904361803171</v>
      </c>
      <c r="D56" s="34">
        <v>5</v>
      </c>
      <c r="E56" s="35"/>
      <c r="F56" s="28"/>
      <c r="L56" s="6"/>
      <c r="R56" s="6"/>
      <c r="AB56" s="6"/>
      <c r="AI56" s="6"/>
    </row>
    <row r="57" spans="1:35" ht="12.75">
      <c r="A57" s="22">
        <v>1866</v>
      </c>
      <c r="B57" s="23">
        <f>27753-13942</f>
        <v>13811</v>
      </c>
      <c r="C57" s="21">
        <f t="shared" si="1"/>
        <v>-0.49892972463084573</v>
      </c>
      <c r="D57" s="18">
        <v>5</v>
      </c>
      <c r="E57" s="19"/>
      <c r="F57" s="24" t="s">
        <v>18</v>
      </c>
      <c r="L57" s="6"/>
      <c r="R57" s="6"/>
      <c r="AB57" s="6"/>
      <c r="AI57" s="6"/>
    </row>
    <row r="58" spans="1:35" ht="12.75">
      <c r="A58" s="30"/>
      <c r="B58" s="28"/>
      <c r="C58" s="28"/>
      <c r="D58" s="28"/>
      <c r="E58" s="29"/>
      <c r="F58" s="36" t="s">
        <v>17</v>
      </c>
      <c r="L58" s="6"/>
      <c r="R58" s="6"/>
      <c r="AB58" s="6"/>
      <c r="AI58" s="6"/>
    </row>
    <row r="59" spans="1:35" ht="12.75">
      <c r="A59" s="6"/>
      <c r="F59" s="7"/>
      <c r="L59" s="6"/>
      <c r="R59" s="6"/>
      <c r="AB59" s="6"/>
      <c r="AI59" s="6"/>
    </row>
    <row r="60" spans="1:12" ht="12.75">
      <c r="A60" s="8" t="s">
        <v>5</v>
      </c>
      <c r="B60" s="8"/>
      <c r="C60" s="8"/>
      <c r="D60" s="8"/>
      <c r="E60" s="8"/>
      <c r="F60" s="8"/>
      <c r="L60" s="1"/>
    </row>
    <row r="61" spans="1:12" ht="12.75">
      <c r="A61" s="9" t="s">
        <v>6</v>
      </c>
      <c r="B61" s="8"/>
      <c r="C61" s="8"/>
      <c r="D61" s="8"/>
      <c r="E61" s="8"/>
      <c r="F61" s="8"/>
      <c r="L61" s="1"/>
    </row>
    <row r="62" spans="1:12" ht="12.75">
      <c r="A62" s="9" t="s">
        <v>15</v>
      </c>
      <c r="B62" s="8"/>
      <c r="C62" s="8"/>
      <c r="D62" s="8"/>
      <c r="E62" s="8"/>
      <c r="F62" s="8"/>
      <c r="L62" s="1"/>
    </row>
    <row r="63" spans="1:12" ht="12.75">
      <c r="A63" s="9" t="s">
        <v>16</v>
      </c>
      <c r="B63" s="8"/>
      <c r="C63" s="8"/>
      <c r="D63" s="8"/>
      <c r="E63" s="8"/>
      <c r="F63" s="8"/>
      <c r="L63" s="1"/>
    </row>
    <row r="64" spans="1:12" ht="12.75">
      <c r="A64" s="9"/>
      <c r="B64" s="8"/>
      <c r="C64" s="8"/>
      <c r="D64" s="8"/>
      <c r="E64" s="8"/>
      <c r="F64" s="8"/>
      <c r="L64" s="1"/>
    </row>
    <row r="65" spans="1:12" ht="12.75">
      <c r="A65" s="10" t="s">
        <v>2</v>
      </c>
      <c r="B65" s="8"/>
      <c r="C65" s="8"/>
      <c r="D65" s="8"/>
      <c r="E65" s="8"/>
      <c r="F65" s="8"/>
      <c r="L65" s="1"/>
    </row>
    <row r="66" spans="1:12" ht="12.75">
      <c r="A66" s="10" t="s">
        <v>4</v>
      </c>
      <c r="B66" s="8"/>
      <c r="C66" s="8"/>
      <c r="D66" s="8"/>
      <c r="E66" s="8"/>
      <c r="F66" s="8"/>
      <c r="L66" s="1"/>
    </row>
    <row r="67" spans="1:12" ht="12.75">
      <c r="A67" s="10" t="s">
        <v>11</v>
      </c>
      <c r="B67" s="8"/>
      <c r="C67" s="8"/>
      <c r="D67" s="8"/>
      <c r="E67" s="8"/>
      <c r="F67" s="8"/>
      <c r="L67" s="1"/>
    </row>
    <row r="68" spans="1:12" ht="12.75">
      <c r="A68" s="10" t="s">
        <v>12</v>
      </c>
      <c r="B68" s="8"/>
      <c r="C68" s="8"/>
      <c r="D68" s="8"/>
      <c r="E68" s="8"/>
      <c r="F68" s="8"/>
      <c r="L68" s="1"/>
    </row>
    <row r="69" spans="1:12" ht="12.75">
      <c r="A69" s="10" t="s">
        <v>13</v>
      </c>
      <c r="B69" s="8"/>
      <c r="C69" s="8"/>
      <c r="D69" s="8"/>
      <c r="E69" s="8"/>
      <c r="F69" s="8"/>
      <c r="L69" s="1"/>
    </row>
    <row r="70" spans="1:12" ht="12.75">
      <c r="A70" s="10" t="s">
        <v>14</v>
      </c>
      <c r="B70" s="8"/>
      <c r="C70" s="8"/>
      <c r="D70" s="8"/>
      <c r="E70" s="8"/>
      <c r="F70" s="8"/>
      <c r="L70" s="1"/>
    </row>
    <row r="71" spans="1:12" ht="12.75">
      <c r="A71" s="4"/>
      <c r="L71" s="1"/>
    </row>
    <row r="72" ht="12.75">
      <c r="L72" s="1"/>
    </row>
    <row r="73" ht="12.75"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</sheetData>
  <printOptions gridLines="1"/>
  <pageMargins left="0.97" right="0.75" top="0.68" bottom="0.54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2006-05-29T11:56:29Z</cp:lastPrinted>
  <dcterms:created xsi:type="dcterms:W3CDTF">1996-10-17T05:27:31Z</dcterms:created>
  <dcterms:modified xsi:type="dcterms:W3CDTF">2006-06-18T23:22:37Z</dcterms:modified>
  <cp:category/>
  <cp:version/>
  <cp:contentType/>
  <cp:contentStatus/>
</cp:coreProperties>
</file>